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7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<sst xmlns="http://schemas.openxmlformats.org/spreadsheetml/2006/main" count="80" uniqueCount="61">
  <si>
    <t>cena  za</t>
  </si>
  <si>
    <t xml:space="preserve">celková </t>
  </si>
  <si>
    <t>cena</t>
  </si>
  <si>
    <t>jednotky</t>
  </si>
  <si>
    <t>ks</t>
  </si>
  <si>
    <t>hod</t>
  </si>
  <si>
    <t>km</t>
  </si>
  <si>
    <t>SA:</t>
  </si>
  <si>
    <t>litr</t>
  </si>
  <si>
    <t xml:space="preserve">cena bez </t>
  </si>
  <si>
    <t>DPH</t>
  </si>
  <si>
    <t>práce /odhad/</t>
  </si>
  <si>
    <t>jednotku</t>
  </si>
  <si>
    <t>množství</t>
  </si>
  <si>
    <t>název</t>
  </si>
  <si>
    <t>předpokládaná konečná cena</t>
  </si>
  <si>
    <t>celková</t>
  </si>
  <si>
    <t>bez DPH</t>
  </si>
  <si>
    <t xml:space="preserve">základní cena bez DPH </t>
  </si>
  <si>
    <t>NAKUPUJTE PŘÍMO OD NÁS - VÝROBCŮ ZA NEJVÝHODNĚJŠÍ CENY !!!</t>
  </si>
  <si>
    <t>měření : kvalita-SZÚ BRNO, výkon- ČVUT PRAHA - certifikáty</t>
  </si>
  <si>
    <t>příloha č.1</t>
  </si>
  <si>
    <t xml:space="preserve">konstrukce pod solární články </t>
  </si>
  <si>
    <t>nemrznoucí směs na -60 st.C koncentrát</t>
  </si>
  <si>
    <t>elektro/zásuvky, kabely…./bez proud.chrániče</t>
  </si>
  <si>
    <t>instalační materiál  ostatní cca</t>
  </si>
  <si>
    <t>m</t>
  </si>
  <si>
    <t>-stanovená cena je předběžná, konečná cena se vypočítá po dokončení systému dle skutečně spotřebovaného</t>
  </si>
  <si>
    <t>SOLAR PLUS   ing. Otakar Kocourek  , tel.:731 448 005</t>
  </si>
  <si>
    <t>životnost systému min. 20-30 let, atesty na výkon, prohlášení o shodě, patent…</t>
  </si>
  <si>
    <t>-cenová nabídka se může po ukončení montáže ve skutečnosti lišit podle návrhu o 1+ - 1 000,- - 2 000,-Kč</t>
  </si>
  <si>
    <t>digitální řídící systém s komparací (porovnáváním) teplot v boileru a v kolektorech, celoroční provoz,úspora</t>
  </si>
  <si>
    <t>je až 70% z celoročních nákladů na ohřev</t>
  </si>
  <si>
    <t>solární odvzdušňovák na 180 st.C</t>
  </si>
  <si>
    <t>s DPH 20 %</t>
  </si>
  <si>
    <t>materiálu a skutečně odpracovaných hodin, platnost návrhu 1 měsíc</t>
  </si>
  <si>
    <t>oběhové čerpadlo 3 rychlostní Willo-solár</t>
  </si>
  <si>
    <t>elektrické těleso TJ 6/4" 2,5 kW, 230V</t>
  </si>
  <si>
    <t>termostat 0-90°C na dotápění z kotle a ochlazování boileru</t>
  </si>
  <si>
    <t>řídící jednotka dvoučidlová digitální DAS 02 na vybíjení do topení</t>
  </si>
  <si>
    <t>bazénové čerpadlo Black Shark 370</t>
  </si>
  <si>
    <t>výměník k bazénu a k topení DV 285 - 45 listů s izolací</t>
  </si>
  <si>
    <t>montáž obvykle 1-2 dny, jednání se zákazníkem s případným upřesněním nabídky zdarma!!!!</t>
  </si>
  <si>
    <t>solární článek na 100 litrů,hliník,MIROSKAL 1914 -2m2</t>
  </si>
  <si>
    <t>zátěžový obrubník 1m</t>
  </si>
  <si>
    <t>automatické propojení solárního a elektrického zásobníku</t>
  </si>
  <si>
    <t>s DPH 14 %</t>
  </si>
  <si>
    <t>včetně DPH 14 %</t>
  </si>
  <si>
    <t>-rodinný dům - DPH 14%</t>
  </si>
  <si>
    <t>jízné na montáž(2x36 km jízda tam a zpět)</t>
  </si>
  <si>
    <t>boiler  OKC 200NTRR/SOL, 200 litrů, 2 ohřevy-výměníky</t>
  </si>
  <si>
    <t>CU prům 22 á 140,- + izolace speciál. kaučuk á 90,--k soláru</t>
  </si>
  <si>
    <t>CU prům 22 á 140,-   - dopojení topení</t>
  </si>
  <si>
    <t>sleva na systém   při akontaci 50%</t>
  </si>
  <si>
    <t>expanzomat 12 l, tlak.ventil, manometr k soláru</t>
  </si>
  <si>
    <t>řídící jednotka dvoučidlová digitální DAS 02 s vychlazováním</t>
  </si>
  <si>
    <t>rozvody tlakové měď nebo nerez vlnovec</t>
  </si>
  <si>
    <t>tisíce kusů namontovaných článků, podnikáme již 17 let v oboru</t>
  </si>
  <si>
    <t>trubka nerez1/2"á130,- +kaučuk.speciál.izolace kaučuk á80,-</t>
  </si>
  <si>
    <t>-nové potrubí tlakové, měď průměr 18 mm, nebo nerez vlnovec 1/2"</t>
  </si>
  <si>
    <t>modelový příklad TUV 200 litrů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</si>
</sst>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9">
    <font>
      <sz val="10"/>
      <name val="Arial CE"/>
      <family val="0"/>
    </font>
    <font>
      <sz val="8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sz val="8"/>
      <color indexed="8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sz val="8"/>
      <color indexed="12"/>
      <name val="Arial CE"/>
      <family val="2"/>
    </font>
    <font>
      <b/>
      <sz val="12"/>
      <color indexed="12"/>
      <name val="Arial CE"/>
      <family val="2"/>
    </font>
    <font>
      <sz val="12"/>
      <color indexed="12"/>
      <name val="Arial CE"/>
      <family val="2"/>
    </font>
    <font>
      <sz val="9"/>
      <color indexed="12"/>
      <name val="Arial CE"/>
      <family val="2"/>
    </font>
    <font>
      <sz val="7"/>
      <name val="Arial CE"/>
      <family val="2"/>
    </font>
    <font>
      <sz val="16"/>
      <color indexed="10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" fontId="1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left"/>
    </xf>
    <xf numFmtId="1" fontId="1" fillId="0" borderId="1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1" fontId="11" fillId="0" borderId="18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/>
    </xf>
    <xf numFmtId="1" fontId="12" fillId="0" borderId="18" xfId="0" applyNumberFormat="1" applyFont="1" applyBorder="1" applyAlignment="1">
      <alignment horizontal="center"/>
    </xf>
    <xf numFmtId="1" fontId="13" fillId="0" borderId="18" xfId="0" applyNumberFormat="1" applyFont="1" applyBorder="1" applyAlignment="1">
      <alignment/>
    </xf>
    <xf numFmtId="1" fontId="14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1" xfId="0" applyFont="1" applyBorder="1" applyAlignment="1">
      <alignment/>
    </xf>
    <xf numFmtId="1" fontId="12" fillId="0" borderId="21" xfId="0" applyNumberFormat="1" applyFont="1" applyBorder="1" applyAlignment="1">
      <alignment horizontal="center"/>
    </xf>
    <xf numFmtId="1" fontId="15" fillId="0" borderId="22" xfId="0" applyNumberFormat="1" applyFont="1" applyBorder="1" applyAlignment="1">
      <alignment/>
    </xf>
    <xf numFmtId="0" fontId="9" fillId="0" borderId="0" xfId="17" applyAlignment="1">
      <alignment/>
    </xf>
    <xf numFmtId="49" fontId="16" fillId="0" borderId="18" xfId="0" applyNumberFormat="1" applyFont="1" applyBorder="1" applyAlignment="1">
      <alignment/>
    </xf>
    <xf numFmtId="0" fontId="16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0" fontId="9" fillId="0" borderId="0" xfId="17" applyAlignment="1">
      <alignment horizontal="left"/>
    </xf>
    <xf numFmtId="0" fontId="17" fillId="0" borderId="1" xfId="0" applyFont="1" applyBorder="1" applyAlignment="1">
      <alignment/>
    </xf>
    <xf numFmtId="1" fontId="9" fillId="0" borderId="0" xfId="17" applyNumberFormat="1" applyAlignment="1">
      <alignment horizontal="center"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31">
      <selection activeCell="A54" sqref="A54"/>
    </sheetView>
  </sheetViews>
  <sheetFormatPr defaultColWidth="9.00390625" defaultRowHeight="12.75"/>
  <cols>
    <col min="1" max="1" width="7.25390625" style="1" customWidth="1"/>
    <col min="2" max="2" width="8.875" style="1" customWidth="1"/>
    <col min="3" max="3" width="42.875" style="0" customWidth="1"/>
    <col min="5" max="6" width="9.125" style="3" customWidth="1"/>
    <col min="7" max="7" width="10.125" style="0" customWidth="1"/>
  </cols>
  <sheetData>
    <row r="1" spans="1:3" ht="12.75">
      <c r="A1" s="27" t="s">
        <v>19</v>
      </c>
      <c r="C1" s="2"/>
    </row>
    <row r="2" ht="12.75">
      <c r="A2" s="2"/>
    </row>
    <row r="3" ht="12.75">
      <c r="A3" s="15" t="s">
        <v>29</v>
      </c>
    </row>
    <row r="4" ht="12.75">
      <c r="A4" s="28" t="s">
        <v>20</v>
      </c>
    </row>
    <row r="5" ht="12.75">
      <c r="A5" s="15" t="s">
        <v>42</v>
      </c>
    </row>
    <row r="6" ht="12.75">
      <c r="A6" s="2" t="s">
        <v>57</v>
      </c>
    </row>
    <row r="7" ht="12.75">
      <c r="A7" s="2"/>
    </row>
    <row r="8" ht="12.75">
      <c r="A8" s="2" t="s">
        <v>31</v>
      </c>
    </row>
    <row r="9" ht="12.75">
      <c r="A9" s="2" t="s">
        <v>32</v>
      </c>
    </row>
    <row r="10" ht="12.75">
      <c r="A10" s="2"/>
    </row>
    <row r="11" ht="12.75">
      <c r="A11" s="2" t="s">
        <v>21</v>
      </c>
    </row>
    <row r="12" ht="12.75">
      <c r="A12" s="4"/>
    </row>
    <row r="13" spans="1:3" ht="12.75">
      <c r="A13" s="2"/>
      <c r="C13" s="14"/>
    </row>
    <row r="14" spans="1:3" ht="20.25">
      <c r="A14" s="72" t="s">
        <v>60</v>
      </c>
      <c r="C14" s="14"/>
    </row>
    <row r="15" spans="1:7" ht="12.75">
      <c r="A15" s="2"/>
      <c r="D15" s="64"/>
      <c r="G15" s="68"/>
    </row>
    <row r="16" spans="2:7" ht="12.75">
      <c r="B16" s="69"/>
      <c r="D16" s="64"/>
      <c r="G16" s="68"/>
    </row>
    <row r="17" spans="1:7" ht="13.5" thickBot="1">
      <c r="A17" s="2" t="s">
        <v>56</v>
      </c>
      <c r="D17" s="14"/>
      <c r="E17" s="71"/>
      <c r="G17" s="68"/>
    </row>
    <row r="18" spans="1:7" ht="12.75">
      <c r="A18" s="39" t="s">
        <v>13</v>
      </c>
      <c r="B18" s="29" t="s">
        <v>3</v>
      </c>
      <c r="C18" s="29" t="s">
        <v>14</v>
      </c>
      <c r="D18" s="30" t="s">
        <v>0</v>
      </c>
      <c r="E18" s="31" t="s">
        <v>16</v>
      </c>
      <c r="F18" s="30" t="s">
        <v>1</v>
      </c>
      <c r="G18" s="32" t="s">
        <v>1</v>
      </c>
    </row>
    <row r="19" spans="1:7" ht="12.75">
      <c r="A19" s="10"/>
      <c r="B19" s="11"/>
      <c r="C19" s="5"/>
      <c r="D19" s="5" t="s">
        <v>12</v>
      </c>
      <c r="E19" s="33" t="s">
        <v>9</v>
      </c>
      <c r="F19" s="5" t="s">
        <v>2</v>
      </c>
      <c r="G19" s="34" t="s">
        <v>2</v>
      </c>
    </row>
    <row r="20" spans="1:7" ht="13.5" thickBot="1">
      <c r="A20" s="40"/>
      <c r="B20" s="41"/>
      <c r="C20" s="35"/>
      <c r="D20" s="35" t="s">
        <v>17</v>
      </c>
      <c r="E20" s="36" t="s">
        <v>10</v>
      </c>
      <c r="F20" s="35" t="s">
        <v>46</v>
      </c>
      <c r="G20" s="37" t="s">
        <v>34</v>
      </c>
    </row>
    <row r="21" spans="1:7" ht="12.75">
      <c r="A21" s="6">
        <v>2</v>
      </c>
      <c r="B21" s="7" t="s">
        <v>4</v>
      </c>
      <c r="C21" s="8" t="s">
        <v>43</v>
      </c>
      <c r="D21" s="8">
        <v>11239</v>
      </c>
      <c r="E21" s="9">
        <f aca="true" t="shared" si="0" ref="E21:E42">A21*D21</f>
        <v>22478</v>
      </c>
      <c r="F21" s="9">
        <f>E21*1.14</f>
        <v>25624.92</v>
      </c>
      <c r="G21" s="16">
        <f>E21*1.2</f>
        <v>26973.6</v>
      </c>
    </row>
    <row r="22" spans="1:7" ht="12.75">
      <c r="A22" s="10">
        <v>2</v>
      </c>
      <c r="B22" s="11" t="s">
        <v>4</v>
      </c>
      <c r="C22" s="5" t="s">
        <v>22</v>
      </c>
      <c r="D22" s="8">
        <v>2459</v>
      </c>
      <c r="E22" s="9">
        <f t="shared" si="0"/>
        <v>4918</v>
      </c>
      <c r="F22" s="9">
        <f aca="true" t="shared" si="1" ref="F22:F42">E22*1.14</f>
        <v>5606.5199999999995</v>
      </c>
      <c r="G22" s="16">
        <f aca="true" t="shared" si="2" ref="G22:G42">E22*1.2</f>
        <v>5901.599999999999</v>
      </c>
    </row>
    <row r="23" spans="1:7" ht="12.75">
      <c r="A23" s="10">
        <v>1</v>
      </c>
      <c r="B23" s="11" t="s">
        <v>4</v>
      </c>
      <c r="C23" s="70" t="s">
        <v>55</v>
      </c>
      <c r="D23" s="8">
        <v>4250</v>
      </c>
      <c r="E23" s="9">
        <f t="shared" si="0"/>
        <v>4250</v>
      </c>
      <c r="F23" s="9">
        <f t="shared" si="1"/>
        <v>4845</v>
      </c>
      <c r="G23" s="16">
        <f t="shared" si="2"/>
        <v>5100</v>
      </c>
    </row>
    <row r="24" spans="1:7" ht="12.75">
      <c r="A24" s="10">
        <v>1</v>
      </c>
      <c r="B24" s="11" t="s">
        <v>4</v>
      </c>
      <c r="C24" s="5" t="s">
        <v>36</v>
      </c>
      <c r="D24" s="8">
        <v>2661</v>
      </c>
      <c r="E24" s="9">
        <f t="shared" si="0"/>
        <v>2661</v>
      </c>
      <c r="F24" s="9">
        <f t="shared" si="1"/>
        <v>3033.54</v>
      </c>
      <c r="G24" s="16">
        <f t="shared" si="2"/>
        <v>3193.2</v>
      </c>
    </row>
    <row r="25" spans="1:7" ht="12.75">
      <c r="A25" s="10">
        <v>0</v>
      </c>
      <c r="B25" s="11" t="s">
        <v>4</v>
      </c>
      <c r="C25" s="5" t="s">
        <v>40</v>
      </c>
      <c r="D25" s="8">
        <v>5800</v>
      </c>
      <c r="E25" s="9">
        <f t="shared" si="0"/>
        <v>0</v>
      </c>
      <c r="F25" s="9">
        <f t="shared" si="1"/>
        <v>0</v>
      </c>
      <c r="G25" s="16">
        <f t="shared" si="2"/>
        <v>0</v>
      </c>
    </row>
    <row r="26" spans="1:7" ht="12.75">
      <c r="A26" s="10">
        <v>0</v>
      </c>
      <c r="B26" s="11" t="s">
        <v>4</v>
      </c>
      <c r="C26" s="5" t="s">
        <v>41</v>
      </c>
      <c r="D26" s="8">
        <v>9650</v>
      </c>
      <c r="E26" s="9">
        <f t="shared" si="0"/>
        <v>0</v>
      </c>
      <c r="F26" s="9">
        <f t="shared" si="1"/>
        <v>0</v>
      </c>
      <c r="G26" s="16">
        <f t="shared" si="2"/>
        <v>0</v>
      </c>
    </row>
    <row r="27" spans="1:7" ht="12.75">
      <c r="A27" s="10">
        <v>0</v>
      </c>
      <c r="B27" s="11" t="s">
        <v>4</v>
      </c>
      <c r="C27" s="38" t="s">
        <v>39</v>
      </c>
      <c r="D27" s="8">
        <v>3780</v>
      </c>
      <c r="E27" s="9">
        <f t="shared" si="0"/>
        <v>0</v>
      </c>
      <c r="F27" s="9">
        <f t="shared" si="1"/>
        <v>0</v>
      </c>
      <c r="G27" s="16">
        <f t="shared" si="2"/>
        <v>0</v>
      </c>
    </row>
    <row r="28" spans="1:7" ht="12.75">
      <c r="A28" s="10">
        <v>12</v>
      </c>
      <c r="B28" s="11" t="s">
        <v>8</v>
      </c>
      <c r="C28" s="5" t="s">
        <v>23</v>
      </c>
      <c r="D28" s="8">
        <v>135</v>
      </c>
      <c r="E28" s="9">
        <f t="shared" si="0"/>
        <v>1620</v>
      </c>
      <c r="F28" s="9">
        <f t="shared" si="1"/>
        <v>1846.8</v>
      </c>
      <c r="G28" s="16">
        <f t="shared" si="2"/>
        <v>1944</v>
      </c>
    </row>
    <row r="29" spans="1:7" ht="12.75">
      <c r="A29" s="10">
        <v>1</v>
      </c>
      <c r="B29" s="11"/>
      <c r="C29" s="5" t="s">
        <v>24</v>
      </c>
      <c r="D29" s="8">
        <v>750</v>
      </c>
      <c r="E29" s="9">
        <f t="shared" si="0"/>
        <v>750</v>
      </c>
      <c r="F29" s="9">
        <f t="shared" si="1"/>
        <v>854.9999999999999</v>
      </c>
      <c r="G29" s="16">
        <f t="shared" si="2"/>
        <v>900</v>
      </c>
    </row>
    <row r="30" spans="1:7" ht="12.75">
      <c r="A30" s="10">
        <v>1</v>
      </c>
      <c r="B30" s="11"/>
      <c r="C30" s="5" t="s">
        <v>25</v>
      </c>
      <c r="D30" s="8">
        <v>4100</v>
      </c>
      <c r="E30" s="9">
        <f t="shared" si="0"/>
        <v>4100</v>
      </c>
      <c r="F30" s="9">
        <f t="shared" si="1"/>
        <v>4674</v>
      </c>
      <c r="G30" s="16">
        <f t="shared" si="2"/>
        <v>4920</v>
      </c>
    </row>
    <row r="31" spans="1:7" ht="12.75">
      <c r="A31" s="10">
        <v>48</v>
      </c>
      <c r="B31" s="11" t="s">
        <v>5</v>
      </c>
      <c r="C31" s="5" t="s">
        <v>11</v>
      </c>
      <c r="D31" s="8">
        <v>294</v>
      </c>
      <c r="E31" s="9">
        <f t="shared" si="0"/>
        <v>14112</v>
      </c>
      <c r="F31" s="9">
        <f t="shared" si="1"/>
        <v>16087.679999999998</v>
      </c>
      <c r="G31" s="16">
        <f t="shared" si="2"/>
        <v>16934.399999999998</v>
      </c>
    </row>
    <row r="32" spans="1:7" ht="12.75">
      <c r="A32" s="10">
        <v>72</v>
      </c>
      <c r="B32" s="11" t="s">
        <v>6</v>
      </c>
      <c r="C32" s="5" t="s">
        <v>49</v>
      </c>
      <c r="D32" s="8">
        <v>11.43</v>
      </c>
      <c r="E32" s="9">
        <f t="shared" si="0"/>
        <v>822.96</v>
      </c>
      <c r="F32" s="9">
        <f t="shared" si="1"/>
        <v>938.1744</v>
      </c>
      <c r="G32" s="16">
        <f t="shared" si="2"/>
        <v>987.552</v>
      </c>
    </row>
    <row r="33" spans="1:7" ht="12.75">
      <c r="A33" s="10">
        <v>1</v>
      </c>
      <c r="B33" s="11" t="s">
        <v>4</v>
      </c>
      <c r="C33" s="5" t="s">
        <v>50</v>
      </c>
      <c r="D33" s="8">
        <v>12300</v>
      </c>
      <c r="E33" s="9">
        <f t="shared" si="0"/>
        <v>12300</v>
      </c>
      <c r="F33" s="9">
        <f t="shared" si="1"/>
        <v>14021.999999999998</v>
      </c>
      <c r="G33" s="16">
        <f t="shared" si="2"/>
        <v>14760</v>
      </c>
    </row>
    <row r="34" spans="1:7" ht="12.75">
      <c r="A34" s="10">
        <v>20</v>
      </c>
      <c r="B34" s="11" t="s">
        <v>4</v>
      </c>
      <c r="C34" s="5" t="s">
        <v>58</v>
      </c>
      <c r="D34" s="8">
        <v>210</v>
      </c>
      <c r="E34" s="9">
        <f t="shared" si="0"/>
        <v>4200</v>
      </c>
      <c r="F34" s="9">
        <f t="shared" si="1"/>
        <v>4788</v>
      </c>
      <c r="G34" s="16">
        <f t="shared" si="2"/>
        <v>5040</v>
      </c>
    </row>
    <row r="35" spans="1:7" ht="12.75">
      <c r="A35" s="10">
        <v>1</v>
      </c>
      <c r="B35" s="11" t="s">
        <v>4</v>
      </c>
      <c r="C35" s="5" t="s">
        <v>54</v>
      </c>
      <c r="D35" s="8">
        <v>2180</v>
      </c>
      <c r="E35" s="9">
        <f t="shared" si="0"/>
        <v>2180</v>
      </c>
      <c r="F35" s="9">
        <f t="shared" si="1"/>
        <v>2485.2</v>
      </c>
      <c r="G35" s="16">
        <f t="shared" si="2"/>
        <v>2616</v>
      </c>
    </row>
    <row r="36" spans="1:7" ht="12.75">
      <c r="A36" s="10">
        <v>0</v>
      </c>
      <c r="B36" s="11" t="s">
        <v>4</v>
      </c>
      <c r="C36" s="5" t="s">
        <v>38</v>
      </c>
      <c r="D36" s="8">
        <v>570</v>
      </c>
      <c r="E36" s="9">
        <f t="shared" si="0"/>
        <v>0</v>
      </c>
      <c r="F36" s="9">
        <f t="shared" si="1"/>
        <v>0</v>
      </c>
      <c r="G36" s="16">
        <f t="shared" si="2"/>
        <v>0</v>
      </c>
    </row>
    <row r="37" spans="1:7" ht="12.75">
      <c r="A37" s="10">
        <v>1</v>
      </c>
      <c r="B37" s="11" t="s">
        <v>4</v>
      </c>
      <c r="C37" s="5" t="s">
        <v>33</v>
      </c>
      <c r="D37" s="8">
        <v>645</v>
      </c>
      <c r="E37" s="9">
        <f t="shared" si="0"/>
        <v>645</v>
      </c>
      <c r="F37" s="9">
        <f t="shared" si="1"/>
        <v>735.3</v>
      </c>
      <c r="G37" s="16">
        <f t="shared" si="2"/>
        <v>774</v>
      </c>
    </row>
    <row r="38" spans="1:7" ht="12.75">
      <c r="A38" s="10">
        <v>0</v>
      </c>
      <c r="B38" s="11" t="s">
        <v>4</v>
      </c>
      <c r="C38" s="5" t="s">
        <v>37</v>
      </c>
      <c r="D38" s="8">
        <v>2260</v>
      </c>
      <c r="E38" s="9">
        <f t="shared" si="0"/>
        <v>0</v>
      </c>
      <c r="F38" s="9">
        <f t="shared" si="1"/>
        <v>0</v>
      </c>
      <c r="G38" s="16">
        <f t="shared" si="2"/>
        <v>0</v>
      </c>
    </row>
    <row r="39" spans="1:7" ht="12.75">
      <c r="A39" s="11">
        <v>0</v>
      </c>
      <c r="B39" s="11" t="s">
        <v>4</v>
      </c>
      <c r="C39" s="5" t="s">
        <v>45</v>
      </c>
      <c r="D39" s="8">
        <v>5160</v>
      </c>
      <c r="E39" s="9">
        <f t="shared" si="0"/>
        <v>0</v>
      </c>
      <c r="F39" s="9">
        <f t="shared" si="1"/>
        <v>0</v>
      </c>
      <c r="G39" s="16">
        <f t="shared" si="2"/>
        <v>0</v>
      </c>
    </row>
    <row r="40" spans="1:7" ht="12.75">
      <c r="A40" s="10">
        <v>0</v>
      </c>
      <c r="B40" s="11" t="s">
        <v>26</v>
      </c>
      <c r="C40" s="5" t="s">
        <v>52</v>
      </c>
      <c r="D40" s="8">
        <v>140</v>
      </c>
      <c r="E40" s="9">
        <f t="shared" si="0"/>
        <v>0</v>
      </c>
      <c r="F40" s="9">
        <f t="shared" si="1"/>
        <v>0</v>
      </c>
      <c r="G40" s="16">
        <f t="shared" si="2"/>
        <v>0</v>
      </c>
    </row>
    <row r="41" spans="1:7" ht="12.75">
      <c r="A41" s="10">
        <v>4</v>
      </c>
      <c r="B41" s="11" t="s">
        <v>4</v>
      </c>
      <c r="C41" s="70" t="s">
        <v>44</v>
      </c>
      <c r="D41" s="8">
        <v>80</v>
      </c>
      <c r="E41" s="9">
        <f t="shared" si="0"/>
        <v>320</v>
      </c>
      <c r="F41" s="9">
        <f t="shared" si="1"/>
        <v>364.79999999999995</v>
      </c>
      <c r="G41" s="16">
        <f t="shared" si="2"/>
        <v>384</v>
      </c>
    </row>
    <row r="42" spans="1:7" ht="12.75">
      <c r="A42" s="10">
        <v>4</v>
      </c>
      <c r="B42" s="11" t="s">
        <v>26</v>
      </c>
      <c r="C42" s="5" t="s">
        <v>51</v>
      </c>
      <c r="D42" s="8">
        <v>230</v>
      </c>
      <c r="E42" s="9">
        <f t="shared" si="0"/>
        <v>920</v>
      </c>
      <c r="F42" s="9">
        <f t="shared" si="1"/>
        <v>1048.8</v>
      </c>
      <c r="G42" s="16">
        <f t="shared" si="2"/>
        <v>1104</v>
      </c>
    </row>
    <row r="43" spans="1:7" ht="12.75">
      <c r="A43" s="11"/>
      <c r="B43" s="11"/>
      <c r="C43" s="38"/>
      <c r="D43" s="5"/>
      <c r="E43" s="33"/>
      <c r="F43" s="33"/>
      <c r="G43" s="47">
        <f>E43*1.19</f>
        <v>0</v>
      </c>
    </row>
    <row r="44" spans="1:7" ht="12.75">
      <c r="A44" s="22"/>
      <c r="B44" s="23"/>
      <c r="C44" s="19" t="s">
        <v>18</v>
      </c>
      <c r="D44" s="24"/>
      <c r="E44" s="25"/>
      <c r="F44" s="25"/>
      <c r="G44" s="48">
        <f>SUM(E21:E42)</f>
        <v>76276.95999999999</v>
      </c>
    </row>
    <row r="45" spans="1:7" ht="14.25">
      <c r="A45" s="18"/>
      <c r="B45" s="49"/>
      <c r="C45" s="50" t="s">
        <v>53</v>
      </c>
      <c r="D45" s="65"/>
      <c r="E45" s="51"/>
      <c r="F45" s="51"/>
      <c r="G45" s="52">
        <f>G44/100*5</f>
        <v>3813.848</v>
      </c>
    </row>
    <row r="46" spans="1:7" ht="13.5" thickBot="1">
      <c r="A46" s="12"/>
      <c r="B46" s="13"/>
      <c r="C46" s="19"/>
      <c r="D46" s="66"/>
      <c r="E46" s="20"/>
      <c r="F46" s="20"/>
      <c r="G46" s="21"/>
    </row>
    <row r="47" spans="1:7" ht="12.75">
      <c r="A47" s="22"/>
      <c r="B47" s="23"/>
      <c r="C47" s="17" t="s">
        <v>18</v>
      </c>
      <c r="D47" s="24"/>
      <c r="E47" s="25"/>
      <c r="F47" s="25"/>
      <c r="G47" s="26">
        <f>G44-G45</f>
        <v>72463.112</v>
      </c>
    </row>
    <row r="48" spans="1:7" ht="15.75">
      <c r="A48" s="53" t="s">
        <v>7</v>
      </c>
      <c r="B48" s="54"/>
      <c r="C48" s="55" t="s">
        <v>15</v>
      </c>
      <c r="D48" s="55" t="s">
        <v>47</v>
      </c>
      <c r="E48" s="56"/>
      <c r="F48" s="57"/>
      <c r="G48" s="58">
        <f>G47*1.14</f>
        <v>82607.94767999998</v>
      </c>
    </row>
    <row r="49" spans="1:7" ht="15.75" thickBot="1">
      <c r="A49" s="59" t="s">
        <v>7</v>
      </c>
      <c r="B49" s="60"/>
      <c r="C49" s="61"/>
      <c r="D49" s="61"/>
      <c r="E49" s="62"/>
      <c r="F49" s="62"/>
      <c r="G49" s="63"/>
    </row>
    <row r="50" spans="1:7" ht="12.75">
      <c r="A50" s="42" t="s">
        <v>27</v>
      </c>
      <c r="B50" s="43"/>
      <c r="C50" s="44"/>
      <c r="D50" s="44"/>
      <c r="E50" s="45"/>
      <c r="F50" s="45"/>
      <c r="G50" s="44"/>
    </row>
    <row r="51" spans="1:7" ht="12.75">
      <c r="A51" s="42" t="s">
        <v>35</v>
      </c>
      <c r="B51" s="43"/>
      <c r="C51" s="44"/>
      <c r="D51" s="44"/>
      <c r="E51" s="45"/>
      <c r="F51" s="45"/>
      <c r="G51" s="44"/>
    </row>
    <row r="52" spans="1:7" ht="12.75">
      <c r="A52" s="43" t="s">
        <v>30</v>
      </c>
      <c r="B52" s="43"/>
      <c r="C52" s="44"/>
      <c r="D52" s="44"/>
      <c r="E52" s="45"/>
      <c r="F52" s="45"/>
      <c r="G52" s="44"/>
    </row>
    <row r="54" spans="1:7" ht="12.75">
      <c r="A54" s="43"/>
      <c r="B54" s="43"/>
      <c r="C54" s="44"/>
      <c r="D54" s="44"/>
      <c r="E54" s="45"/>
      <c r="F54" s="45"/>
      <c r="G54" s="44"/>
    </row>
    <row r="55" spans="2:7" ht="12.75">
      <c r="B55" s="45"/>
      <c r="C55" s="43"/>
      <c r="D55" s="44"/>
      <c r="E55" s="45"/>
      <c r="F55" s="45"/>
      <c r="G55" s="44"/>
    </row>
    <row r="56" spans="1:7" ht="12.75">
      <c r="A56" s="67"/>
      <c r="B56" s="45"/>
      <c r="C56" s="43"/>
      <c r="D56" s="44"/>
      <c r="E56" s="45"/>
      <c r="F56" s="45"/>
      <c r="G56" s="44"/>
    </row>
    <row r="57" spans="2:7" ht="12.75">
      <c r="B57" s="45"/>
      <c r="C57" s="43"/>
      <c r="D57" s="44"/>
      <c r="E57" s="45"/>
      <c r="F57" s="45"/>
      <c r="G57" s="44"/>
    </row>
    <row r="58" spans="1:7" ht="12.75">
      <c r="A58" s="43"/>
      <c r="B58" s="45"/>
      <c r="C58" s="44"/>
      <c r="D58" s="44"/>
      <c r="E58" s="45"/>
      <c r="F58" s="45"/>
      <c r="G58" s="44"/>
    </row>
    <row r="59" spans="1:7" ht="12.75">
      <c r="A59" s="42" t="s">
        <v>59</v>
      </c>
      <c r="B59" s="45"/>
      <c r="C59" s="44"/>
      <c r="D59" s="44"/>
      <c r="E59" s="45"/>
      <c r="F59" s="45"/>
      <c r="G59" s="44"/>
    </row>
    <row r="60" spans="1:7" ht="12.75">
      <c r="A60" s="46"/>
      <c r="B60" s="45"/>
      <c r="C60" s="44"/>
      <c r="D60" s="44"/>
      <c r="E60" s="45"/>
      <c r="F60" s="45"/>
      <c r="G60" s="44"/>
    </row>
    <row r="61" spans="1:7" ht="12.75">
      <c r="A61" s="46"/>
      <c r="B61" s="45"/>
      <c r="C61" s="44"/>
      <c r="D61" s="44"/>
      <c r="E61" s="45"/>
      <c r="F61" s="45"/>
      <c r="G61" s="44"/>
    </row>
    <row r="62" spans="1:7" ht="12.75">
      <c r="A62" s="43" t="s">
        <v>48</v>
      </c>
      <c r="B62" s="45"/>
      <c r="C62" s="44"/>
      <c r="D62" s="44"/>
      <c r="E62" s="45"/>
      <c r="F62" s="45"/>
      <c r="G62" s="44"/>
    </row>
    <row r="63" ht="12.75">
      <c r="A63" s="43" t="s">
        <v>28</v>
      </c>
    </row>
  </sheetData>
  <printOptions/>
  <pageMargins left="0.1968503937007874" right="0.1968503937007874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SOLARPLUS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ing.Otakar Kocourek</dc:creator>
  <cp:keywords/>
  <dc:description/>
  <cp:lastModifiedBy>Ing Kocourek Otakar</cp:lastModifiedBy>
  <cp:lastPrinted>2012-03-01T21:32:46Z</cp:lastPrinted>
  <dcterms:created xsi:type="dcterms:W3CDTF">2001-03-22T14:53:13Z</dcterms:created>
  <dcterms:modified xsi:type="dcterms:W3CDTF">2012-04-06T10:26:09Z</dcterms:modified>
  <cp:category/>
  <cp:version/>
  <cp:contentType/>
  <cp:contentStatus/>
</cp:coreProperties>
</file>